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200" windowHeight="969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23" i="1" l="1"/>
  <c r="B40" i="1"/>
  <c r="E33" i="1" l="1"/>
  <c r="E7" i="1"/>
  <c r="B8" i="1"/>
  <c r="C4" i="1"/>
  <c r="C8" i="1" s="1"/>
  <c r="E36" i="1" l="1"/>
  <c r="F37" i="1" s="1"/>
</calcChain>
</file>

<file path=xl/sharedStrings.xml><?xml version="1.0" encoding="utf-8"?>
<sst xmlns="http://schemas.openxmlformats.org/spreadsheetml/2006/main" count="66" uniqueCount="62">
  <si>
    <t>Ком.услуги</t>
  </si>
  <si>
    <t>Кап.ремонт</t>
  </si>
  <si>
    <t>Расчеты с собственниками</t>
  </si>
  <si>
    <t>Задолженность на 01.01.2018</t>
  </si>
  <si>
    <t>Начислено</t>
  </si>
  <si>
    <t>Оплачено</t>
  </si>
  <si>
    <t>Задолженность на 31.12.2018</t>
  </si>
  <si>
    <t>Выиграно по суду у "Горжилстроя"</t>
  </si>
  <si>
    <t>Движение денежных средств за 2018 год</t>
  </si>
  <si>
    <t>Остаток ден.средств на 01.01.2018</t>
  </si>
  <si>
    <t>Поступило на р/с от собственников</t>
  </si>
  <si>
    <t>Поступило арендных платежей</t>
  </si>
  <si>
    <t>Поступление от продажи квартиры</t>
  </si>
  <si>
    <t>Всего поступлений</t>
  </si>
  <si>
    <t>Екатеринбурггаз (газ)</t>
  </si>
  <si>
    <t>Екатеринбурггаз (ТО котельной)</t>
  </si>
  <si>
    <t>Водоканал</t>
  </si>
  <si>
    <t>Теплогазэксперт</t>
  </si>
  <si>
    <t>Отислифт</t>
  </si>
  <si>
    <t>Всего оплачено</t>
  </si>
  <si>
    <t>Связьсервискомплект</t>
  </si>
  <si>
    <t>Екатеринбургэнергосбыт</t>
  </si>
  <si>
    <t>Альфатранс</t>
  </si>
  <si>
    <t>Остаток ден.средств на 31.12.2018</t>
  </si>
  <si>
    <t>Альм-технологии</t>
  </si>
  <si>
    <t>Программное обеспечение</t>
  </si>
  <si>
    <t>Председатель</t>
  </si>
  <si>
    <t>Зарплата</t>
  </si>
  <si>
    <t>Бухгалтер</t>
  </si>
  <si>
    <t>Помощник председателя</t>
  </si>
  <si>
    <t>Электрик, сантехник</t>
  </si>
  <si>
    <t>Уборщицы</t>
  </si>
  <si>
    <t>Дворник</t>
  </si>
  <si>
    <t>Садовник</t>
  </si>
  <si>
    <t>Паспортист</t>
  </si>
  <si>
    <t>Энергетик</t>
  </si>
  <si>
    <t>Итого</t>
  </si>
  <si>
    <t>Налоги</t>
  </si>
  <si>
    <t>Охрана</t>
  </si>
  <si>
    <t>Адвокатские услуги</t>
  </si>
  <si>
    <t>Прочие расходы</t>
  </si>
  <si>
    <t>ИП Самойлов светильники</t>
  </si>
  <si>
    <t>Ураллифт освидетельств.</t>
  </si>
  <si>
    <t>Ограждение газонов</t>
  </si>
  <si>
    <t>Ремонт вх.групп</t>
  </si>
  <si>
    <t>Покраска перех.лоджий</t>
  </si>
  <si>
    <t>Ремонт водопровода</t>
  </si>
  <si>
    <t>РКО</t>
  </si>
  <si>
    <t>Госпошлина</t>
  </si>
  <si>
    <t>Штрафы, пени</t>
  </si>
  <si>
    <t>Задолженность за пред.годы</t>
  </si>
  <si>
    <t>Юрист</t>
  </si>
  <si>
    <t>проезд(общ.транспор),бензин</t>
  </si>
  <si>
    <t>приобретение расходного материала(гайки,болты,прокладки,сверла и т.д.)</t>
  </si>
  <si>
    <t>ремонт дворовой канализационной системы</t>
  </si>
  <si>
    <t>Прочие расходы(подрядные работы,материалы)</t>
  </si>
  <si>
    <t>ИП Абдуллаев сантехматер.(закуп.трубы,уголки)</t>
  </si>
  <si>
    <t>Техномаркет сантехматер.(нипели,трубы,краны,сворачный аппарат)</t>
  </si>
  <si>
    <t xml:space="preserve">ООО "Новый проект" </t>
  </si>
  <si>
    <t>МК "Союз" металл-уголок</t>
  </si>
  <si>
    <t>Первая кровельная металл-профнастил</t>
  </si>
  <si>
    <t>Электротехмонтаж( трансф.тока)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</si>
</sst>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/>
    <xf numFmtId="0" fontId="3" fillId="0" borderId="1" xfId="0" applyFont="1" applyBorder="1" applyAlignment="1">
      <alignment wrapText="1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0"/>
  <sheetViews>
    <sheetView tabSelected="1" workbookViewId="0">
      <selection activeCell="A35" sqref="A35"/>
    </sheetView>
  </sheetViews>
  <sheetFormatPr defaultRowHeight="15.75" x14ac:dyDescent="0.25"/>
  <cols>
    <col min="1" max="1" width="30" style="2" customWidth="1"/>
    <col min="2" max="2" width="20.140625" style="1" customWidth="1"/>
    <col min="3" max="3" width="22.140625" style="1" customWidth="1"/>
    <col min="4" max="4" width="36.7109375" customWidth="1"/>
    <col min="5" max="5" width="23.7109375" customWidth="1"/>
  </cols>
  <sheetData>
    <row r="2" spans="1:6" x14ac:dyDescent="0.25">
      <c r="A2" s="11" t="s">
        <v>2</v>
      </c>
      <c r="B2" s="11"/>
      <c r="C2" s="11"/>
      <c r="D2" s="12" t="s">
        <v>8</v>
      </c>
      <c r="E2" s="12"/>
    </row>
    <row r="3" spans="1:6" ht="15" x14ac:dyDescent="0.25">
      <c r="A3" s="3"/>
      <c r="B3" s="4" t="s">
        <v>0</v>
      </c>
      <c r="C3" s="4" t="s">
        <v>1</v>
      </c>
      <c r="D3" s="5" t="s">
        <v>9</v>
      </c>
      <c r="E3" s="4">
        <v>505477</v>
      </c>
      <c r="F3" s="6"/>
    </row>
    <row r="4" spans="1:6" ht="15" x14ac:dyDescent="0.25">
      <c r="A4" s="5" t="s">
        <v>3</v>
      </c>
      <c r="B4" s="4">
        <v>3312292</v>
      </c>
      <c r="C4" s="4">
        <f>-A9</f>
        <v>0</v>
      </c>
      <c r="D4" s="5" t="s">
        <v>10</v>
      </c>
      <c r="E4" s="4">
        <v>9165817</v>
      </c>
      <c r="F4" s="6"/>
    </row>
    <row r="5" spans="1:6" ht="15" x14ac:dyDescent="0.25">
      <c r="A5" s="3" t="s">
        <v>4</v>
      </c>
      <c r="B5" s="4">
        <v>9975296</v>
      </c>
      <c r="C5" s="4">
        <v>408938</v>
      </c>
      <c r="D5" s="5" t="s">
        <v>11</v>
      </c>
      <c r="E5" s="4">
        <v>696600</v>
      </c>
      <c r="F5" s="6"/>
    </row>
    <row r="6" spans="1:6" ht="15" x14ac:dyDescent="0.25">
      <c r="A6" s="3" t="s">
        <v>5</v>
      </c>
      <c r="B6" s="4">
        <v>9034855</v>
      </c>
      <c r="C6" s="4">
        <v>302408</v>
      </c>
      <c r="D6" s="5" t="s">
        <v>12</v>
      </c>
      <c r="E6" s="4">
        <v>3500000</v>
      </c>
      <c r="F6" s="6"/>
    </row>
    <row r="7" spans="1:6" ht="15" x14ac:dyDescent="0.25">
      <c r="A7" s="5" t="s">
        <v>7</v>
      </c>
      <c r="B7" s="4">
        <v>3648000</v>
      </c>
      <c r="C7" s="4"/>
      <c r="D7" s="5" t="s">
        <v>13</v>
      </c>
      <c r="E7" s="4">
        <f>SUM(E4:E6)</f>
        <v>13362417</v>
      </c>
      <c r="F7" s="6"/>
    </row>
    <row r="8" spans="1:6" ht="15" x14ac:dyDescent="0.25">
      <c r="A8" s="5" t="s">
        <v>6</v>
      </c>
      <c r="B8" s="4">
        <f>B4+B5-B6-B7</f>
        <v>604733</v>
      </c>
      <c r="C8" s="4">
        <f>C4+C5-C6-C7</f>
        <v>106530</v>
      </c>
      <c r="D8" s="7" t="s">
        <v>5</v>
      </c>
      <c r="E8" s="4"/>
      <c r="F8" s="6"/>
    </row>
    <row r="9" spans="1:6" ht="15" x14ac:dyDescent="0.25">
      <c r="A9" s="8"/>
      <c r="B9" s="6"/>
      <c r="C9" s="6"/>
      <c r="D9" s="5" t="s">
        <v>14</v>
      </c>
      <c r="E9" s="4">
        <v>1654059</v>
      </c>
      <c r="F9" s="6"/>
    </row>
    <row r="10" spans="1:6" ht="15" x14ac:dyDescent="0.25">
      <c r="A10" s="8"/>
      <c r="B10" s="6"/>
      <c r="C10" s="6"/>
      <c r="D10" s="5" t="s">
        <v>15</v>
      </c>
      <c r="E10" s="4">
        <v>35481</v>
      </c>
      <c r="F10" s="6"/>
    </row>
    <row r="11" spans="1:6" ht="15" x14ac:dyDescent="0.25">
      <c r="A11" s="13" t="s">
        <v>27</v>
      </c>
      <c r="B11" s="13"/>
      <c r="C11" s="6"/>
      <c r="D11" s="5" t="s">
        <v>16</v>
      </c>
      <c r="E11" s="4">
        <v>1861839</v>
      </c>
      <c r="F11" s="6"/>
    </row>
    <row r="12" spans="1:6" ht="15" x14ac:dyDescent="0.25">
      <c r="A12" s="3" t="s">
        <v>26</v>
      </c>
      <c r="B12" s="4">
        <v>360000</v>
      </c>
      <c r="C12" s="6"/>
      <c r="D12" s="5" t="s">
        <v>17</v>
      </c>
      <c r="E12" s="4">
        <v>178200</v>
      </c>
      <c r="F12" s="6"/>
    </row>
    <row r="13" spans="1:6" ht="15" x14ac:dyDescent="0.25">
      <c r="A13" s="3" t="s">
        <v>28</v>
      </c>
      <c r="B13" s="4">
        <v>240000</v>
      </c>
      <c r="C13" s="6"/>
      <c r="D13" s="5" t="s">
        <v>18</v>
      </c>
      <c r="E13" s="4">
        <v>266420</v>
      </c>
      <c r="F13" s="6"/>
    </row>
    <row r="14" spans="1:6" ht="15" x14ac:dyDescent="0.25">
      <c r="A14" s="3" t="s">
        <v>29</v>
      </c>
      <c r="B14" s="4">
        <v>180000</v>
      </c>
      <c r="C14" s="6"/>
      <c r="D14" s="5" t="s">
        <v>20</v>
      </c>
      <c r="E14" s="4">
        <v>119000</v>
      </c>
      <c r="F14" s="6"/>
    </row>
    <row r="15" spans="1:6" ht="15" x14ac:dyDescent="0.25">
      <c r="A15" s="3" t="s">
        <v>30</v>
      </c>
      <c r="B15" s="4">
        <v>300000</v>
      </c>
      <c r="C15" s="6"/>
      <c r="D15" s="5" t="s">
        <v>21</v>
      </c>
      <c r="E15" s="4">
        <v>1188436</v>
      </c>
      <c r="F15" s="6"/>
    </row>
    <row r="16" spans="1:6" ht="15" x14ac:dyDescent="0.25">
      <c r="A16" s="3" t="s">
        <v>31</v>
      </c>
      <c r="B16" s="4">
        <v>342000</v>
      </c>
      <c r="C16" s="6"/>
      <c r="D16" s="5" t="s">
        <v>22</v>
      </c>
      <c r="E16" s="4">
        <v>260887</v>
      </c>
      <c r="F16" s="6"/>
    </row>
    <row r="17" spans="1:6" ht="15" x14ac:dyDescent="0.25">
      <c r="A17" s="3" t="s">
        <v>32</v>
      </c>
      <c r="B17" s="4">
        <v>180000</v>
      </c>
      <c r="C17" s="6"/>
      <c r="D17" s="5" t="s">
        <v>24</v>
      </c>
      <c r="E17" s="4">
        <v>43304</v>
      </c>
      <c r="F17" s="6"/>
    </row>
    <row r="18" spans="1:6" ht="15" x14ac:dyDescent="0.25">
      <c r="A18" s="3" t="s">
        <v>33</v>
      </c>
      <c r="B18" s="4">
        <v>36000</v>
      </c>
      <c r="C18" s="6"/>
      <c r="D18" s="5" t="s">
        <v>25</v>
      </c>
      <c r="E18" s="4">
        <v>20050</v>
      </c>
      <c r="F18" s="6"/>
    </row>
    <row r="19" spans="1:6" ht="15" x14ac:dyDescent="0.25">
      <c r="A19" s="3" t="s">
        <v>34</v>
      </c>
      <c r="B19" s="4">
        <v>60000</v>
      </c>
      <c r="C19" s="6"/>
      <c r="D19" s="5" t="s">
        <v>27</v>
      </c>
      <c r="E19" s="4">
        <v>1898000</v>
      </c>
      <c r="F19" s="6"/>
    </row>
    <row r="20" spans="1:6" ht="15" x14ac:dyDescent="0.25">
      <c r="A20" s="3" t="s">
        <v>35</v>
      </c>
      <c r="B20" s="4">
        <v>30000</v>
      </c>
      <c r="C20" s="6"/>
      <c r="D20" s="5" t="s">
        <v>37</v>
      </c>
      <c r="E20" s="4">
        <v>376723</v>
      </c>
      <c r="F20" s="6"/>
    </row>
    <row r="21" spans="1:6" ht="15" x14ac:dyDescent="0.25">
      <c r="A21" s="3" t="s">
        <v>50</v>
      </c>
      <c r="B21" s="4">
        <v>50000</v>
      </c>
      <c r="C21" s="6"/>
      <c r="D21" s="5" t="s">
        <v>38</v>
      </c>
      <c r="E21" s="4">
        <v>576000</v>
      </c>
      <c r="F21" s="6"/>
    </row>
    <row r="22" spans="1:6" ht="15" x14ac:dyDescent="0.25">
      <c r="A22" s="3" t="s">
        <v>51</v>
      </c>
      <c r="B22" s="4">
        <v>120000</v>
      </c>
      <c r="C22" s="6"/>
      <c r="D22" s="5" t="s">
        <v>39</v>
      </c>
      <c r="E22" s="4">
        <v>220000</v>
      </c>
      <c r="F22" s="6"/>
    </row>
    <row r="23" spans="1:6" ht="15" x14ac:dyDescent="0.25">
      <c r="A23" s="3" t="s">
        <v>36</v>
      </c>
      <c r="B23" s="4">
        <f>SUM(B12:B22)</f>
        <v>1898000</v>
      </c>
      <c r="C23" s="6"/>
      <c r="D23" s="5" t="s">
        <v>40</v>
      </c>
      <c r="E23" s="4">
        <v>644407</v>
      </c>
      <c r="F23" s="6"/>
    </row>
    <row r="24" spans="1:6" ht="15" x14ac:dyDescent="0.25">
      <c r="A24" s="14"/>
      <c r="B24" s="14"/>
      <c r="C24" s="6"/>
      <c r="D24" s="5" t="s">
        <v>47</v>
      </c>
      <c r="E24" s="4">
        <v>30590</v>
      </c>
      <c r="F24" s="6"/>
    </row>
    <row r="25" spans="1:6" ht="15" x14ac:dyDescent="0.25">
      <c r="A25" s="9"/>
      <c r="B25" s="10"/>
      <c r="C25" s="6"/>
      <c r="D25" s="5" t="s">
        <v>48</v>
      </c>
      <c r="E25" s="4">
        <v>23300</v>
      </c>
      <c r="F25" s="6"/>
    </row>
    <row r="26" spans="1:6" ht="15" x14ac:dyDescent="0.25">
      <c r="A26" s="9"/>
      <c r="B26" s="10"/>
      <c r="C26" s="6"/>
      <c r="D26" s="5" t="s">
        <v>49</v>
      </c>
      <c r="E26" s="4">
        <v>15476</v>
      </c>
      <c r="F26" s="6"/>
    </row>
    <row r="27" spans="1:6" ht="15" x14ac:dyDescent="0.25">
      <c r="A27" s="13" t="s">
        <v>55</v>
      </c>
      <c r="B27" s="13"/>
      <c r="C27" s="6"/>
      <c r="D27" s="4"/>
      <c r="E27" s="4"/>
      <c r="F27" s="6"/>
    </row>
    <row r="28" spans="1:6" ht="15" x14ac:dyDescent="0.25">
      <c r="A28" s="3" t="s">
        <v>41</v>
      </c>
      <c r="B28" s="4">
        <v>91935</v>
      </c>
      <c r="C28" s="6"/>
      <c r="D28" s="4"/>
      <c r="E28" s="4"/>
      <c r="F28" s="6"/>
    </row>
    <row r="29" spans="1:6" ht="15" x14ac:dyDescent="0.25">
      <c r="A29" s="3" t="s">
        <v>42</v>
      </c>
      <c r="B29" s="4">
        <v>18378</v>
      </c>
      <c r="C29" s="6"/>
      <c r="D29" s="4" t="s">
        <v>40</v>
      </c>
      <c r="E29" s="4">
        <v>273788</v>
      </c>
      <c r="F29" s="6"/>
    </row>
    <row r="30" spans="1:6" ht="15" x14ac:dyDescent="0.25">
      <c r="A30" s="3" t="s">
        <v>56</v>
      </c>
      <c r="B30" s="4">
        <v>118639</v>
      </c>
      <c r="C30" s="6"/>
      <c r="D30" s="4" t="s">
        <v>54</v>
      </c>
      <c r="E30" s="4"/>
      <c r="F30" s="6"/>
    </row>
    <row r="31" spans="1:6" ht="15" x14ac:dyDescent="0.25">
      <c r="A31" s="3" t="s">
        <v>57</v>
      </c>
      <c r="B31" s="4">
        <v>89661</v>
      </c>
      <c r="C31" s="6"/>
      <c r="D31" s="4" t="s">
        <v>52</v>
      </c>
      <c r="E31" s="4"/>
      <c r="F31" s="6"/>
    </row>
    <row r="32" spans="1:6" ht="15" x14ac:dyDescent="0.25">
      <c r="A32" s="3" t="s">
        <v>43</v>
      </c>
      <c r="B32" s="4">
        <v>30000</v>
      </c>
      <c r="C32" s="6"/>
      <c r="D32" s="4" t="s">
        <v>53</v>
      </c>
      <c r="E32" s="4"/>
      <c r="F32" s="6"/>
    </row>
    <row r="33" spans="1:6" ht="15" x14ac:dyDescent="0.25">
      <c r="A33" s="3" t="s">
        <v>59</v>
      </c>
      <c r="B33" s="4">
        <v>12832</v>
      </c>
      <c r="C33" s="6"/>
      <c r="D33" s="4" t="s">
        <v>19</v>
      </c>
      <c r="E33" s="4">
        <f>SUM(E9:E32)</f>
        <v>9685960</v>
      </c>
      <c r="F33" s="6"/>
    </row>
    <row r="34" spans="1:6" ht="15" x14ac:dyDescent="0.25">
      <c r="A34" s="3" t="s">
        <v>60</v>
      </c>
      <c r="B34" s="4">
        <v>54584</v>
      </c>
      <c r="C34" s="6"/>
      <c r="D34" s="4"/>
      <c r="E34" s="4"/>
      <c r="F34" s="6"/>
    </row>
    <row r="35" spans="1:6" ht="15" x14ac:dyDescent="0.25">
      <c r="A35" s="3" t="s">
        <v>58</v>
      </c>
      <c r="B35" s="4">
        <v>15295</v>
      </c>
      <c r="C35" s="6"/>
      <c r="D35" s="4"/>
      <c r="E35" s="4"/>
      <c r="F35" s="6"/>
    </row>
    <row r="36" spans="1:6" ht="15" x14ac:dyDescent="0.25">
      <c r="A36" s="3" t="s">
        <v>61</v>
      </c>
      <c r="B36" s="4">
        <v>20083</v>
      </c>
      <c r="C36" s="6"/>
      <c r="D36" s="4" t="s">
        <v>23</v>
      </c>
      <c r="E36" s="4">
        <f>E3+E7-E33</f>
        <v>4181934</v>
      </c>
      <c r="F36" s="6">
        <v>4181934</v>
      </c>
    </row>
    <row r="37" spans="1:6" ht="15" x14ac:dyDescent="0.25">
      <c r="A37" s="3" t="s">
        <v>44</v>
      </c>
      <c r="B37" s="4">
        <v>85000</v>
      </c>
      <c r="C37" s="6"/>
      <c r="D37" s="4"/>
      <c r="E37" s="4"/>
      <c r="F37" s="6">
        <f>F36-E36</f>
        <v>0</v>
      </c>
    </row>
    <row r="38" spans="1:6" ht="15" x14ac:dyDescent="0.25">
      <c r="A38" s="3" t="s">
        <v>45</v>
      </c>
      <c r="B38" s="4">
        <v>6000</v>
      </c>
      <c r="C38" s="6"/>
      <c r="D38" s="4"/>
      <c r="E38" s="4"/>
      <c r="F38" s="6"/>
    </row>
    <row r="39" spans="1:6" ht="15" x14ac:dyDescent="0.25">
      <c r="A39" s="3" t="s">
        <v>46</v>
      </c>
      <c r="B39" s="4">
        <v>102000</v>
      </c>
      <c r="C39" s="6"/>
      <c r="D39" s="6"/>
      <c r="E39" s="6"/>
      <c r="F39" s="6"/>
    </row>
    <row r="40" spans="1:6" ht="15" x14ac:dyDescent="0.25">
      <c r="A40" s="3" t="s">
        <v>36</v>
      </c>
      <c r="B40" s="4">
        <f>SUM(B28:B39)</f>
        <v>644407</v>
      </c>
      <c r="C40" s="6"/>
      <c r="D40" s="6"/>
      <c r="E40" s="6"/>
      <c r="F40" s="6"/>
    </row>
  </sheetData>
  <mergeCells count="5">
    <mergeCell ref="A2:C2"/>
    <mergeCell ref="D2:E2"/>
    <mergeCell ref="A11:B11"/>
    <mergeCell ref="A24:B24"/>
    <mergeCell ref="A27:B2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2019-10-18T08:03:43Z</dcterms:modified>
</cp:coreProperties>
</file>